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 Computer\Documents\Dow High Music Parents\DHS Music - minutes\"/>
    </mc:Choice>
  </mc:AlternateContent>
  <bookViews>
    <workbookView xWindow="0" yWindow="0" windowWidth="19200" windowHeight="1146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15" i="1" l="1"/>
  <c r="F24" i="1"/>
  <c r="F13" i="1"/>
  <c r="F43" i="1"/>
  <c r="E35" i="1"/>
  <c r="D35" i="1"/>
  <c r="C35" i="1"/>
  <c r="B35" i="1"/>
  <c r="F34" i="1"/>
  <c r="F33" i="1"/>
  <c r="F32" i="1"/>
  <c r="F31" i="1"/>
  <c r="F30" i="1"/>
  <c r="F29" i="1"/>
  <c r="F28" i="1"/>
  <c r="F27" i="1"/>
  <c r="F26" i="1"/>
  <c r="F25" i="1"/>
  <c r="F23" i="1"/>
  <c r="F22" i="1"/>
  <c r="F21" i="1"/>
  <c r="F20" i="1"/>
  <c r="F19" i="1"/>
  <c r="E16" i="1"/>
  <c r="D16" i="1"/>
  <c r="D37" i="1" s="1"/>
  <c r="C16" i="1"/>
  <c r="F6" i="1" s="1"/>
  <c r="B16" i="1"/>
  <c r="F14" i="1"/>
  <c r="F12" i="1"/>
  <c r="F11" i="1"/>
  <c r="F10" i="1"/>
  <c r="F9" i="1"/>
  <c r="F8" i="1"/>
  <c r="F5" i="1"/>
  <c r="F4" i="1"/>
  <c r="B37" i="1" l="1"/>
  <c r="E37" i="1"/>
  <c r="C37" i="1"/>
  <c r="F16" i="1"/>
  <c r="F35" i="1"/>
  <c r="F37" i="1" l="1"/>
  <c r="F45" i="1" s="1"/>
</calcChain>
</file>

<file path=xl/sharedStrings.xml><?xml version="1.0" encoding="utf-8"?>
<sst xmlns="http://schemas.openxmlformats.org/spreadsheetml/2006/main" count="50" uniqueCount="47">
  <si>
    <t xml:space="preserve">                                      Dow High Music Boosters Balance Sheet </t>
  </si>
  <si>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</si>
  <si>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</si>
  <si>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</si>
  <si>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</si>
  <si>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</si>
  <si>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</si>
  <si>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</si>
  <si>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</si>
  <si>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</si>
  <si>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</si>
  <si>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</si>
  <si>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Unbudgeted Income</t>
  </si>
  <si>
    <t>TOTAL INFLOWS</t>
  </si>
  <si>
    <t>OUTFLOW</t>
  </si>
  <si>
    <t>Club Accounts</t>
  </si>
  <si>
    <t>Fruit Sale Expenses</t>
  </si>
  <si>
    <t>Instruments And Equipment</t>
  </si>
  <si>
    <t>Miscellaneous Expense</t>
  </si>
  <si>
    <t>Party Expenses</t>
  </si>
  <si>
    <t>Professional Services</t>
  </si>
  <si>
    <t>Registration Fees</t>
  </si>
  <si>
    <t>Scholarships</t>
  </si>
  <si>
    <t>Transportation</t>
  </si>
  <si>
    <t>Unbudgeted Expense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</si>
  <si>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</si>
  <si>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</si>
  <si>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</si>
  <si>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</si>
  <si>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</si>
  <si>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>Donations</t>
  </si>
  <si>
    <t>CARRY OVER 2015</t>
  </si>
  <si>
    <t>Current Cash Balance</t>
  </si>
  <si>
    <t>Visa Balance:</t>
  </si>
  <si>
    <t>Difference</t>
  </si>
  <si>
    <t xml:space="preserve">Trailer Maintenance </t>
  </si>
  <si>
    <t xml:space="preserve"> Total Cash:  </t>
  </si>
  <si>
    <t xml:space="preserve"> </t>
  </si>
  <si>
    <t>Choir Fundraisers</t>
  </si>
  <si>
    <t>Choir Fundraising Expenses</t>
  </si>
  <si>
    <t>Marching Band Bus Donations = $8,219</t>
  </si>
  <si>
    <t>Jane McGuire Memorial Donations = $630</t>
  </si>
  <si>
    <t xml:space="preserve">                                              2015/2016  School Year Activity from 9/1/15 through 2/16/2016   </t>
  </si>
  <si>
    <t>prepared by Barbara Ostergaard  2/16/2016</t>
  </si>
  <si>
    <t>Fruit orders and donations = $48,126.10</t>
  </si>
  <si>
    <t>Fruit Sale Sponsorships = $4,400</t>
  </si>
  <si>
    <t>Fruit Sale Snack Room donations = $255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</si>
</sst>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indexed="17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u/>
      <sz val="10"/>
      <color indexed="17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9"/>
      <color theme="9" tint="-0.499984740745262"/>
      <name val="Arial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alignment horizontal="center" wrapText="1"/>
      <protection locked="0"/>
    </xf>
    <xf numFmtId="0" fontId="7" fillId="0" borderId="0" xfId="0" applyNumberFormat="1" applyFont="1" applyFill="1" applyBorder="1" applyAlignment="1" applyProtection="1">
      <alignment horizontal="center" wrapText="1"/>
      <protection locked="0"/>
    </xf>
    <xf numFmtId="0" fontId="8" fillId="0" borderId="0" xfId="0" applyNumberFormat="1" applyFont="1" applyFill="1" applyBorder="1" applyAlignment="1" applyProtection="1">
      <protection locked="0"/>
    </xf>
    <xf numFmtId="9" fontId="7" fillId="0" borderId="0" xfId="0" applyNumberFormat="1" applyFont="1" applyFill="1" applyBorder="1" applyAlignment="1" applyProtection="1">
      <alignment horizontal="center"/>
      <protection locked="0"/>
    </xf>
    <xf numFmtId="44" fontId="8" fillId="0" borderId="0" xfId="1" applyFont="1" applyFill="1" applyBorder="1" applyAlignment="1" applyProtection="1">
      <alignment horizontal="center"/>
      <protection locked="0"/>
    </xf>
    <xf numFmtId="0" fontId="9" fillId="0" borderId="1" xfId="0" applyNumberFormat="1" applyFont="1" applyFill="1" applyBorder="1" applyAlignment="1" applyProtection="1">
      <protection locked="0"/>
    </xf>
    <xf numFmtId="0" fontId="3" fillId="0" borderId="2" xfId="0" applyNumberFormat="1" applyFont="1" applyFill="1" applyBorder="1" applyAlignment="1" applyProtection="1">
      <protection locked="0"/>
    </xf>
    <xf numFmtId="0" fontId="3" fillId="0" borderId="3" xfId="0" applyNumberFormat="1" applyFont="1" applyFill="1" applyBorder="1" applyAlignment="1" applyProtection="1">
      <protection locked="0"/>
    </xf>
    <xf numFmtId="0" fontId="10" fillId="0" borderId="4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protection locked="0"/>
    </xf>
    <xf numFmtId="39" fontId="10" fillId="0" borderId="5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Fill="1" applyBorder="1" applyAlignment="1" applyProtection="1">
      <protection locked="0"/>
    </xf>
    <xf numFmtId="7" fontId="8" fillId="0" borderId="0" xfId="0" applyNumberFormat="1" applyFont="1" applyFill="1" applyBorder="1" applyAlignment="1" applyProtection="1">
      <protection locked="0"/>
    </xf>
    <xf numFmtId="7" fontId="8" fillId="0" borderId="5" xfId="0" applyNumberFormat="1" applyFont="1" applyFill="1" applyBorder="1" applyAlignment="1" applyProtection="1">
      <protection locked="0"/>
    </xf>
    <xf numFmtId="0" fontId="9" fillId="0" borderId="4" xfId="0" applyNumberFormat="1" applyFont="1" applyFill="1" applyBorder="1" applyAlignment="1" applyProtection="1">
      <protection locked="0"/>
    </xf>
    <xf numFmtId="7" fontId="3" fillId="0" borderId="0" xfId="0" applyNumberFormat="1" applyFont="1" applyFill="1" applyBorder="1" applyAlignment="1" applyProtection="1">
      <protection locked="0"/>
    </xf>
    <xf numFmtId="7" fontId="3" fillId="0" borderId="5" xfId="0" applyNumberFormat="1" applyFont="1" applyFill="1" applyBorder="1" applyAlignment="1" applyProtection="1">
      <protection locked="0"/>
    </xf>
    <xf numFmtId="0" fontId="3" fillId="0" borderId="4" xfId="0" applyNumberFormat="1" applyFont="1" applyFill="1" applyBorder="1" applyAlignment="1" applyProtection="1">
      <protection locked="0"/>
    </xf>
    <xf numFmtId="0" fontId="8" fillId="0" borderId="6" xfId="0" applyNumberFormat="1" applyFont="1" applyFill="1" applyBorder="1" applyAlignment="1" applyProtection="1">
      <protection locked="0"/>
    </xf>
    <xf numFmtId="44" fontId="8" fillId="0" borderId="7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alignment horizontal="right"/>
      <protection locked="0"/>
    </xf>
    <xf numFmtId="7" fontId="12" fillId="0" borderId="0" xfId="0" applyNumberFormat="1" applyFont="1" applyFill="1" applyBorder="1" applyAlignment="1" applyProtection="1">
      <protection locked="0"/>
    </xf>
    <xf numFmtId="44" fontId="8" fillId="0" borderId="0" xfId="0" applyNumberFormat="1" applyFont="1" applyFill="1" applyBorder="1" applyAlignment="1" applyProtection="1">
      <protection locked="0"/>
    </xf>
    <xf numFmtId="7" fontId="13" fillId="0" borderId="0" xfId="0" applyNumberFormat="1" applyFont="1" applyFill="1" applyBorder="1" applyAlignment="1" applyProtection="1">
      <protection locked="0"/>
    </xf>
    <xf numFmtId="39" fontId="0" fillId="0" borderId="0" xfId="0" applyNumberFormat="1"/>
    <xf numFmtId="7" fontId="3" fillId="0" borderId="0" xfId="0" applyNumberFormat="1" applyFont="1" applyFill="1" applyBorder="1" applyAlignment="1" applyProtection="1">
      <alignment horizontal="right"/>
      <protection locked="0"/>
    </xf>
    <xf numFmtId="0" fontId="14" fillId="0" borderId="0" xfId="0" applyNumberFormat="1" applyFont="1" applyFill="1" applyBorder="1" applyAlignment="1" applyProtection="1">
      <alignment horizontal="right"/>
      <protection locked="0"/>
    </xf>
    <xf numFmtId="44" fontId="15" fillId="0" borderId="7" xfId="0" applyNumberFormat="1" applyFont="1" applyFill="1" applyBorder="1" applyAlignment="1" applyProtection="1">
      <protection locked="0"/>
    </xf>
    <xf numFmtId="39" fontId="16" fillId="0" borderId="0" xfId="0" applyNumberFormat="1" applyFont="1" applyFill="1" applyBorder="1" applyAlignment="1" applyProtection="1">
      <protection locked="0"/>
    </xf>
    <xf numFmtId="44" fontId="8" fillId="0" borderId="8" xfId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left"/>
      <protection locked="0"/>
    </xf>
    <xf numFmtId="0" fontId="0" fillId="0" borderId="0" xfId="0" applyBorder="1"/>
    <xf numFmtId="0" fontId="0" fillId="0" borderId="0" xfId="0" applyAlignment="1"/>
    <xf numFmtId="0" fontId="7" fillId="0" borderId="0" xfId="0" applyNumberFormat="1" applyFont="1" applyFill="1" applyBorder="1" applyAlignment="1" applyProtection="1">
      <protection locked="0"/>
    </xf>
    <xf numFmtId="0" fontId="17" fillId="0" borderId="0" xfId="0" applyFont="1"/>
    <xf numFmtId="0" fontId="10" fillId="0" borderId="0" xfId="0" applyNumberFormat="1" applyFont="1" applyFill="1" applyBorder="1" applyAlignment="1" applyProtection="1">
      <protection locked="0"/>
    </xf>
    <xf numFmtId="0" fontId="17" fillId="0" borderId="0" xfId="0" applyFont="1" applyAlignment="1"/>
    <xf numFmtId="7" fontId="7" fillId="0" borderId="0" xfId="0" applyNumberFormat="1" applyFont="1" applyFill="1" applyBorder="1" applyAlignment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B40" sqref="B40"/>
    </sheetView>
  </sheetViews>
  <sheetFormatPr defaultRowHeight="15" x14ac:dyDescent="0.25"/>
  <cols>
    <col min="1" max="1" width="31.5703125" customWidth="1"/>
    <col min="2" max="2" width="12.140625" customWidth="1"/>
    <col min="3" max="4" width="11.85546875" customWidth="1"/>
    <col min="5" max="5" width="10.5703125" customWidth="1"/>
    <col min="6" max="6" width="13.85546875" customWidth="1"/>
    <col min="7" max="8" width="9.85546875" bestFit="1" customWidth="1"/>
  </cols>
  <sheetData>
    <row r="1" spans="1:8" ht="18" x14ac:dyDescent="0.25">
      <c r="A1" s="1" t="s">
        <v>0</v>
      </c>
      <c r="B1" s="2"/>
      <c r="C1" s="3"/>
      <c r="D1" s="2"/>
      <c r="E1" s="2"/>
      <c r="F1" s="2"/>
    </row>
    <row r="2" spans="1:8" x14ac:dyDescent="0.25">
      <c r="A2" s="4" t="s">
        <v>42</v>
      </c>
      <c r="C2" s="4"/>
      <c r="D2" s="4"/>
      <c r="E2" s="4"/>
      <c r="F2" s="4"/>
    </row>
    <row r="3" spans="1:8" x14ac:dyDescent="0.25">
      <c r="A3" s="2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8" x14ac:dyDescent="0.25">
      <c r="A4" s="2"/>
      <c r="B4" s="5"/>
      <c r="C4" s="6">
        <v>251</v>
      </c>
      <c r="D4" s="6">
        <v>70</v>
      </c>
      <c r="E4" s="6">
        <v>73</v>
      </c>
      <c r="F4" s="6">
        <f>SUM(C4:E4)</f>
        <v>394</v>
      </c>
    </row>
    <row r="5" spans="1:8" x14ac:dyDescent="0.25">
      <c r="A5" s="7"/>
      <c r="B5" s="2"/>
      <c r="C5" s="8">
        <v>0.64</v>
      </c>
      <c r="D5" s="8">
        <v>0.18</v>
      </c>
      <c r="E5" s="8">
        <v>0.18</v>
      </c>
      <c r="F5" s="8">
        <f>SUM(C5:E5)</f>
        <v>1</v>
      </c>
    </row>
    <row r="6" spans="1:8" x14ac:dyDescent="0.25">
      <c r="A6" s="7" t="s">
        <v>31</v>
      </c>
      <c r="B6" s="9">
        <v>0</v>
      </c>
      <c r="C6" s="9">
        <v>15031.73</v>
      </c>
      <c r="D6" s="9">
        <v>10817.7</v>
      </c>
      <c r="E6" s="9">
        <v>796.56</v>
      </c>
      <c r="F6" s="9">
        <f>SUM(B6:E6)</f>
        <v>26645.99</v>
      </c>
    </row>
    <row r="7" spans="1:8" x14ac:dyDescent="0.25">
      <c r="A7" s="10" t="s">
        <v>6</v>
      </c>
      <c r="B7" s="11"/>
      <c r="C7" s="11"/>
      <c r="D7" s="11"/>
      <c r="E7" s="11"/>
      <c r="F7" s="12"/>
    </row>
    <row r="8" spans="1:8" x14ac:dyDescent="0.25">
      <c r="A8" s="13" t="s">
        <v>7</v>
      </c>
      <c r="B8" s="14"/>
      <c r="C8" s="14">
        <v>4650.33</v>
      </c>
      <c r="D8" s="14"/>
      <c r="E8" s="14"/>
      <c r="F8" s="15">
        <f t="shared" ref="F8:F15" si="0">SUM(B8:E8)</f>
        <v>4650.33</v>
      </c>
      <c r="G8" t="s">
        <v>37</v>
      </c>
    </row>
    <row r="9" spans="1:8" x14ac:dyDescent="0.25">
      <c r="A9" s="13" t="s">
        <v>8</v>
      </c>
      <c r="B9" s="14">
        <v>31.9</v>
      </c>
      <c r="C9" s="14"/>
      <c r="D9" s="14"/>
      <c r="E9" s="14"/>
      <c r="F9" s="15">
        <f t="shared" si="0"/>
        <v>31.9</v>
      </c>
    </row>
    <row r="10" spans="1:8" x14ac:dyDescent="0.25">
      <c r="A10" s="13" t="s">
        <v>30</v>
      </c>
      <c r="B10" s="14">
        <v>804.02</v>
      </c>
      <c r="C10" s="14">
        <v>8235</v>
      </c>
      <c r="D10" s="14">
        <v>4.5</v>
      </c>
      <c r="E10" s="14">
        <v>3353.22</v>
      </c>
      <c r="F10" s="15">
        <f t="shared" si="0"/>
        <v>12396.74</v>
      </c>
      <c r="H10" s="14"/>
    </row>
    <row r="11" spans="1:8" x14ac:dyDescent="0.25">
      <c r="A11" s="13" t="s">
        <v>9</v>
      </c>
      <c r="B11" s="36">
        <v>52781.1</v>
      </c>
      <c r="C11" s="14"/>
      <c r="D11" s="14"/>
      <c r="E11" s="14"/>
      <c r="F11" s="15">
        <f t="shared" si="0"/>
        <v>52781.1</v>
      </c>
    </row>
    <row r="12" spans="1:8" x14ac:dyDescent="0.25">
      <c r="A12" s="13" t="s">
        <v>10</v>
      </c>
      <c r="B12" s="14"/>
      <c r="C12" s="14"/>
      <c r="D12" s="14"/>
      <c r="E12" s="14"/>
      <c r="F12" s="15">
        <f t="shared" si="0"/>
        <v>0</v>
      </c>
      <c r="H12" s="32"/>
    </row>
    <row r="13" spans="1:8" x14ac:dyDescent="0.25">
      <c r="A13" s="13" t="s">
        <v>38</v>
      </c>
      <c r="B13" s="14"/>
      <c r="C13" s="14"/>
      <c r="D13" s="14"/>
      <c r="E13" s="14">
        <v>8961.5400000000009</v>
      </c>
      <c r="F13" s="15">
        <f t="shared" si="0"/>
        <v>8961.5400000000009</v>
      </c>
      <c r="H13" s="32"/>
    </row>
    <row r="14" spans="1:8" x14ac:dyDescent="0.25">
      <c r="A14" s="13" t="s">
        <v>11</v>
      </c>
      <c r="B14" s="14"/>
      <c r="C14" s="16">
        <v>586.25</v>
      </c>
      <c r="D14" s="14"/>
      <c r="E14" s="14">
        <v>819</v>
      </c>
      <c r="F14" s="15">
        <f t="shared" si="0"/>
        <v>1405.25</v>
      </c>
    </row>
    <row r="15" spans="1:8" x14ac:dyDescent="0.25">
      <c r="A15" s="13" t="s">
        <v>12</v>
      </c>
      <c r="B15" s="14"/>
      <c r="C15" s="14"/>
      <c r="D15" s="14"/>
      <c r="E15" s="14">
        <v>379.84</v>
      </c>
      <c r="F15" s="15">
        <f t="shared" si="0"/>
        <v>379.84</v>
      </c>
      <c r="G15" s="32"/>
    </row>
    <row r="16" spans="1:8" x14ac:dyDescent="0.25">
      <c r="A16" s="17" t="s">
        <v>13</v>
      </c>
      <c r="B16" s="18">
        <f>SUM(B8:B15)</f>
        <v>53617.02</v>
      </c>
      <c r="C16" s="18">
        <f>SUM(C8:C15)</f>
        <v>13471.58</v>
      </c>
      <c r="D16" s="18">
        <f>SUM(D8:D15)</f>
        <v>4.5</v>
      </c>
      <c r="E16" s="18">
        <f>SUM(E8:E15)</f>
        <v>13513.6</v>
      </c>
      <c r="F16" s="19">
        <f>SUM(B16:E16)</f>
        <v>80606.7</v>
      </c>
    </row>
    <row r="17" spans="1:9" x14ac:dyDescent="0.25">
      <c r="A17" s="17"/>
      <c r="B17" s="18"/>
      <c r="C17" s="18"/>
      <c r="D17" s="18"/>
      <c r="E17" s="18"/>
      <c r="F17" s="19"/>
    </row>
    <row r="18" spans="1:9" x14ac:dyDescent="0.25">
      <c r="A18" s="20" t="s">
        <v>14</v>
      </c>
      <c r="B18" s="21"/>
      <c r="C18" s="21"/>
      <c r="D18" s="21"/>
      <c r="E18" s="21"/>
      <c r="F18" s="22"/>
    </row>
    <row r="19" spans="1:9" x14ac:dyDescent="0.25">
      <c r="A19" s="23" t="s">
        <v>7</v>
      </c>
      <c r="B19" s="21"/>
      <c r="C19" s="21">
        <v>312.75</v>
      </c>
      <c r="D19" s="21"/>
      <c r="E19" s="21"/>
      <c r="F19" s="15">
        <f t="shared" ref="F19:F34" si="1">SUM(B19:E19)</f>
        <v>312.75</v>
      </c>
    </row>
    <row r="20" spans="1:9" x14ac:dyDescent="0.25">
      <c r="A20" s="13" t="s">
        <v>15</v>
      </c>
      <c r="B20" s="14"/>
      <c r="C20" s="14">
        <v>5000</v>
      </c>
      <c r="D20" s="14"/>
      <c r="E20" s="14">
        <v>1000</v>
      </c>
      <c r="F20" s="15">
        <f t="shared" si="1"/>
        <v>6000</v>
      </c>
    </row>
    <row r="21" spans="1:9" x14ac:dyDescent="0.25">
      <c r="A21" s="13" t="s">
        <v>16</v>
      </c>
      <c r="B21" s="36">
        <v>20924.439999999999</v>
      </c>
      <c r="C21" s="14"/>
      <c r="D21" s="14"/>
      <c r="E21" s="14"/>
      <c r="F21" s="15">
        <f t="shared" si="1"/>
        <v>20924.439999999999</v>
      </c>
    </row>
    <row r="22" spans="1:9" x14ac:dyDescent="0.25">
      <c r="A22" s="13" t="s">
        <v>17</v>
      </c>
      <c r="B22" s="14"/>
      <c r="C22" s="14">
        <v>6433</v>
      </c>
      <c r="D22" s="14"/>
      <c r="E22" s="14"/>
      <c r="F22" s="15">
        <f t="shared" si="1"/>
        <v>6433</v>
      </c>
    </row>
    <row r="23" spans="1:9" x14ac:dyDescent="0.25">
      <c r="A23" s="13" t="s">
        <v>10</v>
      </c>
      <c r="B23" s="14"/>
      <c r="C23" s="14"/>
      <c r="D23" s="14"/>
      <c r="E23" s="14"/>
      <c r="F23" s="15">
        <f t="shared" si="1"/>
        <v>0</v>
      </c>
    </row>
    <row r="24" spans="1:9" x14ac:dyDescent="0.25">
      <c r="A24" s="13" t="s">
        <v>39</v>
      </c>
      <c r="B24" s="14"/>
      <c r="C24" s="14"/>
      <c r="D24" s="14"/>
      <c r="E24" s="14">
        <v>4983.3100000000004</v>
      </c>
      <c r="F24" s="15">
        <f t="shared" si="1"/>
        <v>4983.3100000000004</v>
      </c>
    </row>
    <row r="25" spans="1:9" x14ac:dyDescent="0.25">
      <c r="A25" s="13" t="s">
        <v>18</v>
      </c>
      <c r="B25" s="14">
        <v>328.58</v>
      </c>
      <c r="C25" s="14"/>
      <c r="D25" s="14"/>
      <c r="E25" s="14"/>
      <c r="F25" s="15">
        <f t="shared" si="1"/>
        <v>328.58</v>
      </c>
    </row>
    <row r="26" spans="1:9" x14ac:dyDescent="0.25">
      <c r="A26" s="13" t="s">
        <v>19</v>
      </c>
      <c r="B26" s="14"/>
      <c r="C26" s="14">
        <v>337.4</v>
      </c>
      <c r="D26" s="14"/>
      <c r="E26" s="14"/>
      <c r="F26" s="15">
        <f t="shared" si="1"/>
        <v>337.4</v>
      </c>
    </row>
    <row r="27" spans="1:9" x14ac:dyDescent="0.25">
      <c r="A27" s="13" t="s">
        <v>20</v>
      </c>
      <c r="B27" s="14">
        <v>350</v>
      </c>
      <c r="C27" s="14">
        <v>2477.25</v>
      </c>
      <c r="D27" s="14">
        <v>880</v>
      </c>
      <c r="E27" s="14"/>
      <c r="F27" s="15">
        <f t="shared" si="1"/>
        <v>3707.25</v>
      </c>
    </row>
    <row r="28" spans="1:9" x14ac:dyDescent="0.25">
      <c r="A28" s="13" t="s">
        <v>21</v>
      </c>
      <c r="B28" s="14"/>
      <c r="C28" s="14">
        <v>750</v>
      </c>
      <c r="D28" s="14"/>
      <c r="E28" s="14">
        <v>350</v>
      </c>
      <c r="F28" s="15">
        <f t="shared" si="1"/>
        <v>1100</v>
      </c>
    </row>
    <row r="29" spans="1:9" x14ac:dyDescent="0.25">
      <c r="A29" s="13" t="s">
        <v>22</v>
      </c>
      <c r="B29" s="14"/>
      <c r="C29" s="14">
        <v>500</v>
      </c>
      <c r="D29" s="14"/>
      <c r="E29" s="14"/>
      <c r="F29" s="15">
        <f t="shared" si="1"/>
        <v>500</v>
      </c>
    </row>
    <row r="30" spans="1:9" x14ac:dyDescent="0.25">
      <c r="A30" s="13" t="s">
        <v>11</v>
      </c>
      <c r="B30" s="14"/>
      <c r="C30" s="14">
        <v>168</v>
      </c>
      <c r="D30" s="14"/>
      <c r="E30" s="14">
        <v>890</v>
      </c>
      <c r="F30" s="15">
        <f t="shared" si="1"/>
        <v>1058</v>
      </c>
    </row>
    <row r="31" spans="1:9" x14ac:dyDescent="0.25">
      <c r="A31" s="13" t="s">
        <v>35</v>
      </c>
      <c r="B31" s="14"/>
      <c r="C31" s="14"/>
      <c r="D31" s="14"/>
      <c r="E31" s="14"/>
      <c r="F31" s="15">
        <f t="shared" si="1"/>
        <v>0</v>
      </c>
      <c r="H31" s="14"/>
      <c r="I31" s="39"/>
    </row>
    <row r="32" spans="1:9" x14ac:dyDescent="0.25">
      <c r="A32" s="13" t="s">
        <v>23</v>
      </c>
      <c r="B32" s="14"/>
      <c r="C32" s="14">
        <v>9000</v>
      </c>
      <c r="D32" s="14"/>
      <c r="E32" s="14"/>
      <c r="F32" s="15">
        <f t="shared" si="1"/>
        <v>9000</v>
      </c>
    </row>
    <row r="33" spans="1:7" x14ac:dyDescent="0.25">
      <c r="A33" s="13" t="s">
        <v>24</v>
      </c>
      <c r="B33" s="14">
        <v>59.38</v>
      </c>
      <c r="C33" s="14"/>
      <c r="D33" s="14"/>
      <c r="E33" s="14"/>
      <c r="F33" s="15">
        <f t="shared" si="1"/>
        <v>59.38</v>
      </c>
    </row>
    <row r="34" spans="1:7" x14ac:dyDescent="0.25">
      <c r="A34" s="13" t="s">
        <v>25</v>
      </c>
      <c r="B34" s="14"/>
      <c r="C34" s="14">
        <v>10.16</v>
      </c>
      <c r="D34" s="14">
        <v>2.86</v>
      </c>
      <c r="E34" s="14">
        <v>2.86</v>
      </c>
      <c r="F34" s="15">
        <f t="shared" si="1"/>
        <v>15.879999999999999</v>
      </c>
    </row>
    <row r="35" spans="1:7" x14ac:dyDescent="0.25">
      <c r="A35" s="17" t="s">
        <v>26</v>
      </c>
      <c r="B35" s="18">
        <f>SUM(B19:B34)</f>
        <v>21662.400000000001</v>
      </c>
      <c r="C35" s="18">
        <f>SUM(C19:C34)</f>
        <v>24988.560000000001</v>
      </c>
      <c r="D35" s="18">
        <f>SUM(D19:D34)</f>
        <v>882.86</v>
      </c>
      <c r="E35" s="18">
        <f>SUM(E19:E34)</f>
        <v>7226.17</v>
      </c>
      <c r="F35" s="19">
        <f>SUM(B35:E35)</f>
        <v>54759.990000000005</v>
      </c>
      <c r="G35" s="32"/>
    </row>
    <row r="36" spans="1:7" x14ac:dyDescent="0.25">
      <c r="A36" s="17"/>
      <c r="B36" s="18"/>
      <c r="C36" s="18"/>
      <c r="D36" s="18"/>
      <c r="E36" s="18"/>
      <c r="F36" s="19"/>
    </row>
    <row r="37" spans="1:7" x14ac:dyDescent="0.25">
      <c r="A37" s="24" t="s">
        <v>32</v>
      </c>
      <c r="B37" s="35">
        <f>B6+B16-B35</f>
        <v>31954.619999999995</v>
      </c>
      <c r="C37" s="25">
        <f>C6+C16-C35</f>
        <v>3514.7499999999964</v>
      </c>
      <c r="D37" s="25">
        <f>D6+D16-D35</f>
        <v>9939.34</v>
      </c>
      <c r="E37" s="25">
        <f>E6+E16-E35</f>
        <v>7083.99</v>
      </c>
      <c r="F37" s="37">
        <f>F6+F16-F35</f>
        <v>52492.7</v>
      </c>
    </row>
    <row r="38" spans="1:7" x14ac:dyDescent="0.25">
      <c r="A38" s="7"/>
      <c r="C38" s="29"/>
      <c r="D38" s="29"/>
      <c r="E38" s="30"/>
      <c r="F38" s="30"/>
    </row>
    <row r="39" spans="1:7" x14ac:dyDescent="0.25">
      <c r="A39" s="42" t="s">
        <v>40</v>
      </c>
      <c r="C39" s="2"/>
      <c r="D39" s="2"/>
      <c r="E39" s="33" t="s">
        <v>33</v>
      </c>
      <c r="F39" s="31">
        <v>330.34</v>
      </c>
    </row>
    <row r="40" spans="1:7" x14ac:dyDescent="0.25">
      <c r="A40" s="42" t="s">
        <v>41</v>
      </c>
      <c r="C40" s="2"/>
      <c r="D40" s="2"/>
      <c r="E40" s="34" t="s">
        <v>27</v>
      </c>
      <c r="F40" s="21">
        <v>36097.03</v>
      </c>
    </row>
    <row r="41" spans="1:7" x14ac:dyDescent="0.25">
      <c r="A41" s="43" t="s">
        <v>44</v>
      </c>
      <c r="B41" s="40"/>
      <c r="C41" s="2"/>
      <c r="D41" s="2"/>
      <c r="E41" s="26" t="s">
        <v>28</v>
      </c>
      <c r="F41" s="21">
        <v>501.23</v>
      </c>
    </row>
    <row r="42" spans="1:7" x14ac:dyDescent="0.25">
      <c r="A42" s="43" t="s">
        <v>45</v>
      </c>
      <c r="B42" s="40"/>
      <c r="C42" s="2"/>
      <c r="D42" s="2"/>
      <c r="E42" s="26" t="s">
        <v>29</v>
      </c>
      <c r="F42" s="27">
        <v>16218.68</v>
      </c>
    </row>
    <row r="43" spans="1:7" x14ac:dyDescent="0.25">
      <c r="A43" s="44" t="s">
        <v>46</v>
      </c>
      <c r="B43" s="2"/>
      <c r="E43" s="28" t="s">
        <v>36</v>
      </c>
      <c r="F43" s="18">
        <f>SUM(F40:F42)-F39</f>
        <v>52486.600000000006</v>
      </c>
    </row>
    <row r="44" spans="1:7" x14ac:dyDescent="0.25">
      <c r="B44" s="2"/>
      <c r="C44" s="2"/>
      <c r="D44" s="2"/>
    </row>
    <row r="45" spans="1:7" x14ac:dyDescent="0.25">
      <c r="B45" s="2"/>
      <c r="C45" s="2"/>
      <c r="E45" s="41" t="s">
        <v>34</v>
      </c>
      <c r="F45" s="45">
        <f>SUM(F43-F37)</f>
        <v>-6.0999999999912689</v>
      </c>
    </row>
    <row r="46" spans="1:7" x14ac:dyDescent="0.25">
      <c r="A46" s="38" t="s">
        <v>43</v>
      </c>
    </row>
  </sheetData>
  <pageMargins left="0.7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Main Computer</cp:lastModifiedBy>
  <cp:lastPrinted>2016-02-16T14:08:56Z</cp:lastPrinted>
  <dcterms:created xsi:type="dcterms:W3CDTF">2015-05-13T15:27:22Z</dcterms:created>
  <dcterms:modified xsi:type="dcterms:W3CDTF">2016-03-02T18:49:37Z</dcterms:modified>
</cp:coreProperties>
</file>