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19155" windowHeight="801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F17" i="1"/>
  <c r="F5"/>
  <c r="F7"/>
  <c r="F8"/>
  <c r="F9"/>
  <c r="F10"/>
  <c r="F11"/>
  <c r="F12"/>
  <c r="F13"/>
  <c r="F14"/>
  <c r="F15"/>
  <c r="F16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B38"/>
  <c r="C38"/>
  <c r="D38"/>
  <c r="E38"/>
  <c r="E44"/>
  <c r="F38" l="1"/>
  <c r="E18"/>
  <c r="D18"/>
  <c r="C18"/>
  <c r="B18"/>
  <c r="F18" l="1"/>
  <c r="F39" s="1"/>
  <c r="B39"/>
  <c r="E39"/>
  <c r="D39"/>
  <c r="C39"/>
  <c r="D45" l="1"/>
</calcChain>
</file>

<file path=xl/sharedStrings.xml><?xml version="1.0" encoding="utf-8"?>
<sst xmlns="http://schemas.openxmlformats.org/spreadsheetml/2006/main" count="54" uniqueCount="50">
  <si>
    <t>Overhead</t>
  </si>
  <si>
    <t>Band</t>
  </si>
  <si>
    <t>Orchestra</t>
  </si>
  <si>
    <t>Choir</t>
  </si>
  <si>
    <t xml:space="preserve"> TOTAL</t>
  </si>
  <si>
    <t>INFLOW</t>
  </si>
  <si>
    <t>Band Showcase</t>
  </si>
  <si>
    <t>Dividends</t>
  </si>
  <si>
    <t>Fruit Sale</t>
  </si>
  <si>
    <t>Jazz and More</t>
  </si>
  <si>
    <t>Spiritwear, Decals, Yard Signs</t>
  </si>
  <si>
    <t>TOTAL INFLOWS</t>
  </si>
  <si>
    <t>OUTFLOW</t>
  </si>
  <si>
    <t>Club Accounts</t>
  </si>
  <si>
    <t>Fruit Sale Expenses</t>
  </si>
  <si>
    <t>Instruments And Equipment</t>
  </si>
  <si>
    <t>Miscellaneous Expense</t>
  </si>
  <si>
    <t>Party Expenses</t>
  </si>
  <si>
    <t>Professional Services</t>
  </si>
  <si>
    <t>Registration Fees</t>
  </si>
  <si>
    <t>Scholarships</t>
  </si>
  <si>
    <t>Transportation</t>
  </si>
  <si>
    <t>Trips Expenses</t>
  </si>
  <si>
    <t>Uniform repairs and accessories</t>
  </si>
  <si>
    <t>TOTAL OUTFLOWS</t>
  </si>
  <si>
    <t>Members First Checking Balance:</t>
  </si>
  <si>
    <t>Members First Savings Balance:</t>
  </si>
  <si>
    <t>Members First Hi Yield Savings Balance:</t>
  </si>
  <si>
    <t xml:space="preserve">Trailer Preparation and Maintenance </t>
  </si>
  <si>
    <t>Party</t>
  </si>
  <si>
    <t>Band CDs</t>
  </si>
  <si>
    <t>CD Sales</t>
  </si>
  <si>
    <t>Donations</t>
  </si>
  <si>
    <t>Current Cash Balance</t>
  </si>
  <si>
    <t>CARRY OVER 2016</t>
  </si>
  <si>
    <t>Miscellaneous</t>
  </si>
  <si>
    <t>Visa Balance:</t>
  </si>
  <si>
    <t xml:space="preserve"> Total Cash:  </t>
  </si>
  <si>
    <t>Difference</t>
  </si>
  <si>
    <t xml:space="preserve"> </t>
  </si>
  <si>
    <t>Fundraising</t>
  </si>
  <si>
    <t>Adjustments from 2015/2016</t>
  </si>
  <si>
    <t>243  -  64%</t>
  </si>
  <si>
    <t>69 -- 18%</t>
  </si>
  <si>
    <t>65 -- 18%</t>
  </si>
  <si>
    <t>377 -- 100%</t>
  </si>
  <si>
    <t xml:space="preserve">                                                      Dow High Music Boosters Balance Sheet </t>
  </si>
  <si>
    <t>Trips Income</t>
  </si>
  <si>
    <t>prepared by Barbara Ostergaard 1/13/2017</t>
  </si>
  <si>
    <t xml:space="preserve">                                              2016/2017  School Year Activity from 9/1/15 through 1/17/2017   </t>
  </si>
</sst>
</file>

<file path=xl/styles.xml><?xml version="1.0" encoding="utf-8"?>
<styleSheet xmlns="http://schemas.openxmlformats.org/spreadsheetml/2006/main">
  <numFmts count="2">
    <numFmt numFmtId="7" formatCode="&quot;$&quot;#,##0.00_);\(&quot;$&quot;#,##0.00\)"/>
    <numFmt numFmtId="44" formatCode="_(&quot;$&quot;* #,##0.00_);_(&quot;$&quot;* \(#,##0.00\);_(&quot;$&quot;* &quot;-&quot;??_);_(@_)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4"/>
      <name val="Arial"/>
      <family val="2"/>
    </font>
    <font>
      <sz val="11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sz val="9"/>
      <name val="Arial"/>
      <family val="2"/>
    </font>
    <font>
      <u/>
      <sz val="10"/>
      <name val="Arial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12"/>
      <color indexed="17"/>
      <name val="Arial"/>
      <family val="2"/>
    </font>
    <font>
      <b/>
      <u/>
      <sz val="9"/>
      <color indexed="17"/>
      <name val="Arial"/>
      <family val="2"/>
    </font>
    <font>
      <sz val="7"/>
      <name val="Arial"/>
      <family val="2"/>
    </font>
    <font>
      <b/>
      <u/>
      <sz val="7"/>
      <color indexed="17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0">
    <xf numFmtId="0" fontId="0" fillId="0" borderId="0" xfId="0"/>
    <xf numFmtId="0" fontId="2" fillId="0" borderId="0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protection locked="0"/>
    </xf>
    <xf numFmtId="0" fontId="4" fillId="0" borderId="0" xfId="0" applyNumberFormat="1" applyFont="1" applyFill="1" applyBorder="1" applyAlignment="1" applyProtection="1">
      <alignment horizontal="left"/>
      <protection locked="0"/>
    </xf>
    <xf numFmtId="0" fontId="6" fillId="0" borderId="0" xfId="0" applyNumberFormat="1" applyFont="1" applyFill="1" applyBorder="1" applyAlignment="1" applyProtection="1">
      <protection locked="0"/>
    </xf>
    <xf numFmtId="44" fontId="6" fillId="0" borderId="0" xfId="1" applyFont="1" applyFill="1" applyBorder="1" applyAlignment="1" applyProtection="1">
      <alignment horizontal="center"/>
      <protection locked="0"/>
    </xf>
    <xf numFmtId="0" fontId="7" fillId="0" borderId="1" xfId="0" applyNumberFormat="1" applyFont="1" applyFill="1" applyBorder="1" applyAlignment="1" applyProtection="1">
      <protection locked="0"/>
    </xf>
    <xf numFmtId="0" fontId="2" fillId="0" borderId="2" xfId="0" applyNumberFormat="1" applyFont="1" applyFill="1" applyBorder="1" applyAlignment="1" applyProtection="1">
      <protection locked="0"/>
    </xf>
    <xf numFmtId="0" fontId="2" fillId="0" borderId="3" xfId="0" applyNumberFormat="1" applyFont="1" applyFill="1" applyBorder="1" applyAlignment="1" applyProtection="1">
      <protection locked="0"/>
    </xf>
    <xf numFmtId="0" fontId="8" fillId="0" borderId="4" xfId="0" applyNumberFormat="1" applyFont="1" applyFill="1" applyBorder="1" applyAlignment="1" applyProtection="1">
      <protection locked="0"/>
    </xf>
    <xf numFmtId="39" fontId="8" fillId="0" borderId="0" xfId="0" applyNumberFormat="1" applyFont="1" applyFill="1" applyBorder="1" applyAlignment="1" applyProtection="1">
      <protection locked="0"/>
    </xf>
    <xf numFmtId="39" fontId="8" fillId="0" borderId="5" xfId="0" applyNumberFormat="1" applyFont="1" applyFill="1" applyBorder="1" applyAlignment="1" applyProtection="1">
      <protection locked="0"/>
    </xf>
    <xf numFmtId="39" fontId="8" fillId="0" borderId="0" xfId="0" applyNumberFormat="1" applyFont="1" applyFill="1" applyBorder="1" applyAlignment="1" applyProtection="1">
      <alignment horizontal="right"/>
      <protection locked="0"/>
    </xf>
    <xf numFmtId="0" fontId="6" fillId="0" borderId="4" xfId="0" applyNumberFormat="1" applyFont="1" applyFill="1" applyBorder="1" applyAlignment="1" applyProtection="1">
      <protection locked="0"/>
    </xf>
    <xf numFmtId="7" fontId="6" fillId="0" borderId="0" xfId="0" applyNumberFormat="1" applyFont="1" applyFill="1" applyBorder="1" applyAlignment="1" applyProtection="1">
      <protection locked="0"/>
    </xf>
    <xf numFmtId="7" fontId="6" fillId="0" borderId="5" xfId="0" applyNumberFormat="1" applyFont="1" applyFill="1" applyBorder="1" applyAlignment="1" applyProtection="1">
      <protection locked="0"/>
    </xf>
    <xf numFmtId="0" fontId="7" fillId="0" borderId="4" xfId="0" applyNumberFormat="1" applyFont="1" applyFill="1" applyBorder="1" applyAlignment="1" applyProtection="1">
      <protection locked="0"/>
    </xf>
    <xf numFmtId="7" fontId="2" fillId="0" borderId="0" xfId="0" applyNumberFormat="1" applyFont="1" applyFill="1" applyBorder="1" applyAlignment="1" applyProtection="1">
      <protection locked="0"/>
    </xf>
    <xf numFmtId="7" fontId="2" fillId="0" borderId="5" xfId="0" applyNumberFormat="1" applyFont="1" applyFill="1" applyBorder="1" applyAlignment="1" applyProtection="1">
      <protection locked="0"/>
    </xf>
    <xf numFmtId="0" fontId="2" fillId="0" borderId="4" xfId="0" applyNumberFormat="1" applyFont="1" applyFill="1" applyBorder="1" applyAlignment="1" applyProtection="1">
      <protection locked="0"/>
    </xf>
    <xf numFmtId="0" fontId="6" fillId="0" borderId="6" xfId="0" applyNumberFormat="1" applyFont="1" applyFill="1" applyBorder="1" applyAlignment="1" applyProtection="1">
      <protection locked="0"/>
    </xf>
    <xf numFmtId="44" fontId="6" fillId="0" borderId="7" xfId="0" applyNumberFormat="1" applyFont="1" applyFill="1" applyBorder="1" applyAlignment="1" applyProtection="1">
      <protection locked="0"/>
    </xf>
    <xf numFmtId="0" fontId="2" fillId="0" borderId="0" xfId="0" applyNumberFormat="1" applyFont="1" applyFill="1" applyBorder="1" applyAlignment="1" applyProtection="1">
      <alignment horizontal="right"/>
      <protection locked="0"/>
    </xf>
    <xf numFmtId="7" fontId="9" fillId="0" borderId="0" xfId="0" applyNumberFormat="1" applyFont="1" applyFill="1" applyBorder="1" applyAlignment="1" applyProtection="1">
      <protection locked="0"/>
    </xf>
    <xf numFmtId="0" fontId="6" fillId="0" borderId="0" xfId="0" applyNumberFormat="1" applyFont="1" applyFill="1" applyBorder="1" applyAlignment="1" applyProtection="1">
      <alignment horizontal="right"/>
      <protection locked="0"/>
    </xf>
    <xf numFmtId="7" fontId="2" fillId="0" borderId="0" xfId="0" applyNumberFormat="1" applyFont="1" applyFill="1" applyBorder="1" applyAlignment="1" applyProtection="1">
      <alignment horizontal="right"/>
      <protection locked="0"/>
    </xf>
    <xf numFmtId="0" fontId="10" fillId="0" borderId="0" xfId="0" applyNumberFormat="1" applyFont="1" applyFill="1" applyBorder="1" applyAlignment="1" applyProtection="1">
      <alignment horizontal="right"/>
      <protection locked="0"/>
    </xf>
    <xf numFmtId="7" fontId="11" fillId="0" borderId="0" xfId="0" applyNumberFormat="1" applyFont="1" applyFill="1" applyBorder="1" applyAlignment="1" applyProtection="1">
      <protection locked="0"/>
    </xf>
    <xf numFmtId="0" fontId="5" fillId="0" borderId="0" xfId="0" applyNumberFormat="1" applyFont="1" applyFill="1" applyBorder="1" applyAlignment="1" applyProtection="1">
      <protection locked="0"/>
    </xf>
    <xf numFmtId="7" fontId="5" fillId="0" borderId="0" xfId="0" applyNumberFormat="1" applyFont="1" applyFill="1" applyBorder="1" applyAlignment="1" applyProtection="1">
      <protection locked="0"/>
    </xf>
    <xf numFmtId="7" fontId="6" fillId="0" borderId="7" xfId="0" applyNumberFormat="1" applyFont="1" applyFill="1" applyBorder="1" applyAlignment="1" applyProtection="1">
      <protection locked="0"/>
    </xf>
    <xf numFmtId="7" fontId="6" fillId="0" borderId="8" xfId="0" applyNumberFormat="1" applyFont="1" applyFill="1" applyBorder="1" applyAlignment="1" applyProtection="1">
      <protection locked="0"/>
    </xf>
    <xf numFmtId="0" fontId="12" fillId="0" borderId="0" xfId="0" applyNumberFormat="1" applyFont="1" applyFill="1" applyBorder="1" applyAlignment="1" applyProtection="1">
      <protection locked="0"/>
    </xf>
    <xf numFmtId="0" fontId="8" fillId="0" borderId="0" xfId="0" applyNumberFormat="1" applyFont="1" applyFill="1" applyBorder="1" applyAlignment="1" applyProtection="1">
      <protection locked="0"/>
    </xf>
    <xf numFmtId="0" fontId="13" fillId="0" borderId="0" xfId="0" applyNumberFormat="1" applyFont="1" applyFill="1" applyBorder="1" applyAlignment="1" applyProtection="1">
      <alignment horizontal="center" wrapText="1"/>
      <protection locked="0"/>
    </xf>
    <xf numFmtId="0" fontId="14" fillId="0" borderId="0" xfId="0" applyNumberFormat="1" applyFont="1" applyFill="1" applyBorder="1" applyAlignment="1" applyProtection="1">
      <protection locked="0"/>
    </xf>
    <xf numFmtId="0" fontId="15" fillId="0" borderId="0" xfId="0" applyNumberFormat="1" applyFont="1" applyFill="1" applyBorder="1" applyAlignment="1" applyProtection="1">
      <alignment horizontal="center" wrapText="1"/>
      <protection locked="0"/>
    </xf>
    <xf numFmtId="0" fontId="14" fillId="0" borderId="0" xfId="0" applyNumberFormat="1" applyFont="1" applyFill="1" applyBorder="1" applyAlignment="1" applyProtection="1">
      <alignment horizontal="center" wrapText="1"/>
      <protection locked="0"/>
    </xf>
    <xf numFmtId="7" fontId="16" fillId="0" borderId="0" xfId="0" applyNumberFormat="1" applyFont="1" applyFill="1" applyBorder="1" applyAlignment="1" applyProtection="1">
      <protection locked="0"/>
    </xf>
    <xf numFmtId="44" fontId="16" fillId="0" borderId="8" xfId="0" applyNumberFormat="1" applyFont="1" applyFill="1" applyBorder="1" applyAlignment="1" applyProtection="1">
      <protection locked="0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5"/>
  <sheetViews>
    <sheetView tabSelected="1" workbookViewId="0">
      <selection activeCell="A3" sqref="A3"/>
    </sheetView>
  </sheetViews>
  <sheetFormatPr defaultRowHeight="15"/>
  <cols>
    <col min="1" max="1" width="29.7109375" customWidth="1"/>
    <col min="2" max="2" width="12.140625" customWidth="1"/>
    <col min="3" max="5" width="11.85546875" customWidth="1"/>
    <col min="6" max="6" width="13.85546875" customWidth="1"/>
  </cols>
  <sheetData>
    <row r="1" spans="1:6" ht="18">
      <c r="A1" s="32" t="s">
        <v>46</v>
      </c>
      <c r="B1" s="1"/>
      <c r="C1" s="2"/>
      <c r="D1" s="1"/>
      <c r="E1" s="1"/>
      <c r="F1" s="1"/>
    </row>
    <row r="2" spans="1:6">
      <c r="A2" s="3" t="s">
        <v>49</v>
      </c>
      <c r="C2" s="3"/>
      <c r="D2" s="3"/>
      <c r="E2" s="3"/>
      <c r="F2" s="3"/>
    </row>
    <row r="3" spans="1:6">
      <c r="A3" s="33"/>
      <c r="B3" s="34" t="s">
        <v>0</v>
      </c>
      <c r="C3" s="34" t="s">
        <v>1</v>
      </c>
      <c r="D3" s="34" t="s">
        <v>2</v>
      </c>
      <c r="E3" s="34" t="s">
        <v>3</v>
      </c>
      <c r="F3" s="34" t="s">
        <v>4</v>
      </c>
    </row>
    <row r="4" spans="1:6">
      <c r="A4" s="35"/>
      <c r="B4" s="36"/>
      <c r="C4" s="37" t="s">
        <v>42</v>
      </c>
      <c r="D4" s="37" t="s">
        <v>43</v>
      </c>
      <c r="E4" s="37" t="s">
        <v>44</v>
      </c>
      <c r="F4" s="37" t="s">
        <v>45</v>
      </c>
    </row>
    <row r="5" spans="1:6">
      <c r="A5" s="4" t="s">
        <v>34</v>
      </c>
      <c r="B5" s="5">
        <v>38.119999999999997</v>
      </c>
      <c r="C5" s="5">
        <v>11241.92</v>
      </c>
      <c r="D5" s="5">
        <v>9831.25</v>
      </c>
      <c r="E5" s="5">
        <v>1762.34</v>
      </c>
      <c r="F5" s="5">
        <f>SUM(B5:E5)</f>
        <v>22873.63</v>
      </c>
    </row>
    <row r="6" spans="1:6">
      <c r="A6" s="6" t="s">
        <v>5</v>
      </c>
      <c r="B6" s="7"/>
      <c r="C6" s="7"/>
      <c r="D6" s="7"/>
      <c r="E6" s="7"/>
      <c r="F6" s="8"/>
    </row>
    <row r="7" spans="1:6">
      <c r="A7" s="9" t="s">
        <v>6</v>
      </c>
      <c r="B7" s="10"/>
      <c r="C7" s="10">
        <v>9719</v>
      </c>
      <c r="D7" s="10"/>
      <c r="E7" s="10"/>
      <c r="F7" s="11">
        <f t="shared" ref="F7:F17" si="0">SUM(B7:E7)</f>
        <v>9719</v>
      </c>
    </row>
    <row r="8" spans="1:6">
      <c r="A8" s="9" t="s">
        <v>31</v>
      </c>
      <c r="B8" s="10"/>
      <c r="C8" s="10">
        <v>97</v>
      </c>
      <c r="D8" s="10"/>
      <c r="E8" s="10"/>
      <c r="F8" s="11">
        <f t="shared" si="0"/>
        <v>97</v>
      </c>
    </row>
    <row r="9" spans="1:6">
      <c r="A9" s="9" t="s">
        <v>7</v>
      </c>
      <c r="B9" s="10">
        <v>33.56</v>
      </c>
      <c r="C9" s="10" t="s">
        <v>39</v>
      </c>
      <c r="D9" s="10"/>
      <c r="E9" s="10"/>
      <c r="F9" s="11">
        <f t="shared" si="0"/>
        <v>33.56</v>
      </c>
    </row>
    <row r="10" spans="1:6">
      <c r="A10" s="9" t="s">
        <v>32</v>
      </c>
      <c r="B10" s="10">
        <v>439.84</v>
      </c>
      <c r="C10" s="10">
        <v>250</v>
      </c>
      <c r="D10" s="10"/>
      <c r="E10" s="10"/>
      <c r="F10" s="11">
        <f t="shared" si="0"/>
        <v>689.83999999999992</v>
      </c>
    </row>
    <row r="11" spans="1:6">
      <c r="A11" s="9" t="s">
        <v>8</v>
      </c>
      <c r="B11" s="10">
        <v>50248.51</v>
      </c>
      <c r="C11" s="10"/>
      <c r="D11" s="10"/>
      <c r="E11" s="10"/>
      <c r="F11" s="11">
        <f t="shared" si="0"/>
        <v>50248.51</v>
      </c>
    </row>
    <row r="12" spans="1:6">
      <c r="A12" s="9" t="s">
        <v>40</v>
      </c>
      <c r="B12" s="10">
        <v>35.450000000000003</v>
      </c>
      <c r="C12" s="10">
        <v>5200</v>
      </c>
      <c r="D12" s="10"/>
      <c r="E12" s="10">
        <v>7031</v>
      </c>
      <c r="F12" s="11">
        <f t="shared" si="0"/>
        <v>12266.45</v>
      </c>
    </row>
    <row r="13" spans="1:6">
      <c r="A13" s="9" t="s">
        <v>9</v>
      </c>
      <c r="B13" s="10"/>
      <c r="C13" s="10"/>
      <c r="D13" s="10"/>
      <c r="E13" s="10"/>
      <c r="F13" s="11">
        <f t="shared" si="0"/>
        <v>0</v>
      </c>
    </row>
    <row r="14" spans="1:6">
      <c r="A14" s="9" t="s">
        <v>35</v>
      </c>
      <c r="B14" s="10">
        <v>8.1300000000000008</v>
      </c>
      <c r="C14" s="10">
        <v>22.76</v>
      </c>
      <c r="D14" s="10"/>
      <c r="E14" s="10">
        <v>628.17999999999995</v>
      </c>
      <c r="F14" s="11">
        <f t="shared" si="0"/>
        <v>659.06999999999994</v>
      </c>
    </row>
    <row r="15" spans="1:6">
      <c r="A15" s="9" t="s">
        <v>29</v>
      </c>
      <c r="B15" s="10"/>
      <c r="C15" s="10">
        <v>175</v>
      </c>
      <c r="D15" s="10"/>
      <c r="E15" s="10"/>
      <c r="F15" s="11">
        <f t="shared" si="0"/>
        <v>175</v>
      </c>
    </row>
    <row r="16" spans="1:6">
      <c r="A16" s="9" t="s">
        <v>10</v>
      </c>
      <c r="B16" s="10"/>
      <c r="C16" s="12">
        <v>273</v>
      </c>
      <c r="D16" s="10">
        <v>14</v>
      </c>
      <c r="E16" s="10">
        <v>49</v>
      </c>
      <c r="F16" s="11">
        <f t="shared" si="0"/>
        <v>336</v>
      </c>
    </row>
    <row r="17" spans="1:6">
      <c r="A17" s="9" t="s">
        <v>47</v>
      </c>
      <c r="B17" s="10"/>
      <c r="C17" s="10">
        <v>111655</v>
      </c>
      <c r="D17" s="10">
        <v>1762</v>
      </c>
      <c r="E17" s="10"/>
      <c r="F17" s="11">
        <f t="shared" si="0"/>
        <v>113417</v>
      </c>
    </row>
    <row r="18" spans="1:6">
      <c r="A18" s="20" t="s">
        <v>11</v>
      </c>
      <c r="B18" s="30">
        <f>SUM(B7:B17)</f>
        <v>50765.49</v>
      </c>
      <c r="C18" s="30">
        <f>SUM(C7:C17)</f>
        <v>127391.76</v>
      </c>
      <c r="D18" s="30">
        <f>SUM(D7:D17)</f>
        <v>1776</v>
      </c>
      <c r="E18" s="30">
        <f>SUM(E7:E17)</f>
        <v>7708.18</v>
      </c>
      <c r="F18" s="31">
        <f>SUM(B18:E18)</f>
        <v>187641.43</v>
      </c>
    </row>
    <row r="19" spans="1:6">
      <c r="A19" s="16" t="s">
        <v>12</v>
      </c>
      <c r="B19" s="17"/>
      <c r="C19" s="17"/>
      <c r="D19" s="17"/>
      <c r="E19" s="17"/>
      <c r="F19" s="18"/>
    </row>
    <row r="20" spans="1:6">
      <c r="A20" s="19" t="s">
        <v>41</v>
      </c>
      <c r="B20" s="17"/>
      <c r="C20" s="17">
        <v>201.43</v>
      </c>
      <c r="D20" s="17">
        <v>56.65</v>
      </c>
      <c r="E20" s="17">
        <v>56.65</v>
      </c>
      <c r="F20" s="11">
        <f t="shared" ref="F20:F37" si="1">SUM(B20:E20)</f>
        <v>314.72999999999996</v>
      </c>
    </row>
    <row r="21" spans="1:6">
      <c r="A21" s="19" t="s">
        <v>6</v>
      </c>
      <c r="B21" s="17"/>
      <c r="C21" s="17">
        <v>5265.33</v>
      </c>
      <c r="D21" s="17"/>
      <c r="E21" s="17"/>
      <c r="F21" s="11">
        <f t="shared" si="1"/>
        <v>5265.33</v>
      </c>
    </row>
    <row r="22" spans="1:6">
      <c r="A22" s="19" t="s">
        <v>30</v>
      </c>
      <c r="B22" s="17"/>
      <c r="C22" s="17"/>
      <c r="D22" s="17"/>
      <c r="E22" s="17"/>
      <c r="F22" s="11">
        <f t="shared" si="1"/>
        <v>0</v>
      </c>
    </row>
    <row r="23" spans="1:6">
      <c r="A23" s="9" t="s">
        <v>13</v>
      </c>
      <c r="B23" s="10"/>
      <c r="C23" s="10"/>
      <c r="D23" s="10"/>
      <c r="E23" s="10">
        <v>1500</v>
      </c>
      <c r="F23" s="11">
        <f t="shared" si="1"/>
        <v>1500</v>
      </c>
    </row>
    <row r="24" spans="1:6">
      <c r="A24" s="9" t="s">
        <v>14</v>
      </c>
      <c r="B24" s="10">
        <v>1551.36</v>
      </c>
      <c r="C24" s="10"/>
      <c r="D24" s="10"/>
      <c r="E24" s="10"/>
      <c r="F24" s="11">
        <f t="shared" si="1"/>
        <v>1551.36</v>
      </c>
    </row>
    <row r="25" spans="1:6">
      <c r="A25" s="9" t="s">
        <v>40</v>
      </c>
      <c r="B25" s="10"/>
      <c r="C25" s="10">
        <v>3108</v>
      </c>
      <c r="D25" s="10"/>
      <c r="E25" s="10">
        <v>84.47</v>
      </c>
      <c r="F25" s="11">
        <f t="shared" si="1"/>
        <v>3192.47</v>
      </c>
    </row>
    <row r="26" spans="1:6">
      <c r="A26" s="9" t="s">
        <v>15</v>
      </c>
      <c r="B26" s="10"/>
      <c r="C26" s="10"/>
      <c r="D26" s="10"/>
      <c r="E26" s="10"/>
      <c r="F26" s="11">
        <f t="shared" si="1"/>
        <v>0</v>
      </c>
    </row>
    <row r="27" spans="1:6">
      <c r="A27" s="9" t="s">
        <v>9</v>
      </c>
      <c r="B27" s="10"/>
      <c r="C27" s="10"/>
      <c r="D27" s="10"/>
      <c r="E27" s="10"/>
      <c r="F27" s="11">
        <f t="shared" si="1"/>
        <v>0</v>
      </c>
    </row>
    <row r="28" spans="1:6">
      <c r="A28" s="9" t="s">
        <v>16</v>
      </c>
      <c r="B28" s="10">
        <v>56.28</v>
      </c>
      <c r="C28" s="10"/>
      <c r="D28" s="10"/>
      <c r="E28" s="10"/>
      <c r="F28" s="11">
        <f t="shared" si="1"/>
        <v>56.28</v>
      </c>
    </row>
    <row r="29" spans="1:6">
      <c r="A29" s="9" t="s">
        <v>17</v>
      </c>
      <c r="B29" s="10"/>
      <c r="C29" s="10">
        <v>437.99</v>
      </c>
      <c r="D29" s="10"/>
      <c r="E29" s="10"/>
      <c r="F29" s="11">
        <f t="shared" si="1"/>
        <v>437.99</v>
      </c>
    </row>
    <row r="30" spans="1:6">
      <c r="A30" s="9" t="s">
        <v>18</v>
      </c>
      <c r="B30" s="10">
        <v>409.58</v>
      </c>
      <c r="C30" s="10">
        <v>2575</v>
      </c>
      <c r="D30" s="10">
        <v>880</v>
      </c>
      <c r="E30" s="10"/>
      <c r="F30" s="11">
        <f t="shared" si="1"/>
        <v>3864.58</v>
      </c>
    </row>
    <row r="31" spans="1:6">
      <c r="A31" s="9" t="s">
        <v>19</v>
      </c>
      <c r="B31" s="10">
        <v>20</v>
      </c>
      <c r="C31" s="10">
        <v>500</v>
      </c>
      <c r="D31" s="10"/>
      <c r="E31" s="10">
        <v>625</v>
      </c>
      <c r="F31" s="11">
        <f t="shared" si="1"/>
        <v>1145</v>
      </c>
    </row>
    <row r="32" spans="1:6">
      <c r="A32" s="9" t="s">
        <v>20</v>
      </c>
      <c r="B32" s="10"/>
      <c r="C32" s="10">
        <v>-1200</v>
      </c>
      <c r="D32" s="10"/>
      <c r="E32" s="10"/>
      <c r="F32" s="11">
        <f t="shared" si="1"/>
        <v>-1200</v>
      </c>
    </row>
    <row r="33" spans="1:6">
      <c r="A33" s="9" t="s">
        <v>10</v>
      </c>
      <c r="B33" s="10"/>
      <c r="C33" s="10">
        <v>390</v>
      </c>
      <c r="D33" s="10"/>
      <c r="E33" s="10"/>
      <c r="F33" s="11">
        <f t="shared" si="1"/>
        <v>390</v>
      </c>
    </row>
    <row r="34" spans="1:6">
      <c r="A34" s="9" t="s">
        <v>28</v>
      </c>
      <c r="B34" s="10"/>
      <c r="C34" s="10"/>
      <c r="D34" s="10"/>
      <c r="E34" s="10"/>
      <c r="F34" s="11">
        <f t="shared" si="1"/>
        <v>0</v>
      </c>
    </row>
    <row r="35" spans="1:6">
      <c r="A35" s="9" t="s">
        <v>21</v>
      </c>
      <c r="B35" s="10"/>
      <c r="C35" s="10"/>
      <c r="D35" s="10">
        <v>2208</v>
      </c>
      <c r="E35" s="10"/>
      <c r="F35" s="11">
        <f t="shared" si="1"/>
        <v>2208</v>
      </c>
    </row>
    <row r="36" spans="1:6">
      <c r="A36" s="9" t="s">
        <v>22</v>
      </c>
      <c r="B36" s="10"/>
      <c r="C36" s="10">
        <v>104109</v>
      </c>
      <c r="D36" s="10">
        <v>1760</v>
      </c>
      <c r="E36" s="10"/>
      <c r="F36" s="11">
        <f t="shared" si="1"/>
        <v>105869</v>
      </c>
    </row>
    <row r="37" spans="1:6">
      <c r="A37" s="9" t="s">
        <v>23</v>
      </c>
      <c r="B37" s="10"/>
      <c r="C37" s="10"/>
      <c r="D37" s="10"/>
      <c r="E37" s="10"/>
      <c r="F37" s="11">
        <f t="shared" si="1"/>
        <v>0</v>
      </c>
    </row>
    <row r="38" spans="1:6">
      <c r="A38" s="13" t="s">
        <v>24</v>
      </c>
      <c r="B38" s="14">
        <f>SUM(B20:B37)</f>
        <v>2037.2199999999998</v>
      </c>
      <c r="C38" s="14">
        <f>SUM(C20:C37)</f>
        <v>115386.75</v>
      </c>
      <c r="D38" s="14">
        <f>SUM(D20:D37)</f>
        <v>4904.6499999999996</v>
      </c>
      <c r="E38" s="14">
        <f>SUM(E20:E37)</f>
        <v>2266.12</v>
      </c>
      <c r="F38" s="15">
        <f>SUM(B38:E38)</f>
        <v>124594.73999999999</v>
      </c>
    </row>
    <row r="39" spans="1:6">
      <c r="A39" s="20" t="s">
        <v>33</v>
      </c>
      <c r="B39" s="21">
        <f>B5+B18-B38</f>
        <v>48766.39</v>
      </c>
      <c r="C39" s="21">
        <f>C5+C18-C38</f>
        <v>23246.929999999993</v>
      </c>
      <c r="D39" s="21">
        <f>D5+D18-D38</f>
        <v>6702.6</v>
      </c>
      <c r="E39" s="21">
        <f>E5+E18-E38</f>
        <v>7204.4000000000005</v>
      </c>
      <c r="F39" s="39">
        <f>F5+F18-F38</f>
        <v>85920.320000000007</v>
      </c>
    </row>
    <row r="40" spans="1:6">
      <c r="A40" s="1"/>
      <c r="B40" s="1"/>
      <c r="D40" s="25" t="s">
        <v>36</v>
      </c>
      <c r="E40" s="27">
        <v>9.99</v>
      </c>
    </row>
    <row r="41" spans="1:6">
      <c r="A41" s="1"/>
      <c r="B41" s="1"/>
      <c r="D41" s="26" t="s">
        <v>25</v>
      </c>
      <c r="E41" s="17">
        <v>72643.520000000004</v>
      </c>
    </row>
    <row r="42" spans="1:6">
      <c r="A42" s="1"/>
      <c r="B42" s="1"/>
      <c r="D42" s="22" t="s">
        <v>26</v>
      </c>
      <c r="E42" s="17">
        <v>5.13</v>
      </c>
    </row>
    <row r="43" spans="1:6">
      <c r="B43" s="1"/>
      <c r="D43" s="22" t="s">
        <v>27</v>
      </c>
      <c r="E43" s="23">
        <v>13261.68</v>
      </c>
    </row>
    <row r="44" spans="1:6">
      <c r="D44" s="24" t="s">
        <v>37</v>
      </c>
      <c r="E44" s="38">
        <f>SUM(E40:E43)</f>
        <v>85920.320000000007</v>
      </c>
    </row>
    <row r="45" spans="1:6">
      <c r="A45" s="1" t="s">
        <v>48</v>
      </c>
      <c r="C45" s="28" t="s">
        <v>38</v>
      </c>
      <c r="D45" s="29">
        <f>SUM(E44-F39)</f>
        <v>0</v>
      </c>
    </row>
  </sheetData>
  <pageMargins left="0.75" right="0.25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Barbara</dc:creator>
  <cp:lastModifiedBy>Barbara Ostergaard</cp:lastModifiedBy>
  <cp:lastPrinted>2017-01-09T21:34:59Z</cp:lastPrinted>
  <dcterms:created xsi:type="dcterms:W3CDTF">2015-05-13T15:27:22Z</dcterms:created>
  <dcterms:modified xsi:type="dcterms:W3CDTF">2017-01-14T01:19:32Z</dcterms:modified>
</cp:coreProperties>
</file>